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Z:\3P\Server\Documents\Contracts\2024\17-2022PA17 Travaux de rénovation de la boulangerie de Tonate\02_Passation\02_DCE\A PUBLIER\"/>
    </mc:Choice>
  </mc:AlternateContent>
  <xr:revisionPtr revIDLastSave="0" documentId="8_{3353E656-0495-4EEB-BC4E-F48E92B70E81}"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4" i="2" s="1"/>
  <c r="E12" i="2"/>
  <c r="G12" i="2" s="1"/>
  <c r="E11" i="2"/>
  <c r="G11" i="2" s="1"/>
  <c r="E10" i="2"/>
  <c r="G10" i="2" s="1"/>
  <c r="E9" i="2"/>
  <c r="G9" i="2" s="1"/>
  <c r="E8" i="2"/>
  <c r="G8" i="2" s="1"/>
  <c r="G7" i="2"/>
  <c r="E7" i="2"/>
  <c r="E6" i="2"/>
  <c r="G6" i="2" s="1"/>
  <c r="E5" i="2"/>
  <c r="G5" i="2" s="1"/>
  <c r="E4" i="2"/>
  <c r="G4" i="2" s="1"/>
  <c r="P16" i="1"/>
  <c r="R16" i="1" s="1"/>
  <c r="L16" i="1"/>
  <c r="J16" i="1"/>
  <c r="R15" i="1"/>
  <c r="P15" i="1"/>
  <c r="L15" i="1"/>
  <c r="J15" i="1"/>
  <c r="P14" i="1"/>
  <c r="R14" i="1" s="1"/>
  <c r="L14" i="1"/>
  <c r="J14" i="1"/>
  <c r="P12" i="1"/>
  <c r="R12" i="1" s="1"/>
  <c r="L12" i="1"/>
  <c r="J12" i="1"/>
  <c r="R11" i="1"/>
  <c r="P11" i="1"/>
  <c r="L11" i="1"/>
  <c r="J11" i="1"/>
  <c r="P10" i="1"/>
  <c r="R10" i="1" s="1"/>
  <c r="L10" i="1"/>
  <c r="J10" i="1"/>
  <c r="P9" i="1"/>
  <c r="P18" i="1" s="1"/>
  <c r="L9" i="1"/>
  <c r="J9" i="1"/>
  <c r="R7" i="1"/>
  <c r="P7" i="1"/>
  <c r="L7" i="1"/>
  <c r="J7" i="1"/>
  <c r="P6" i="1"/>
  <c r="R6" i="1" s="1"/>
  <c r="L6" i="1"/>
  <c r="J6" i="1"/>
  <c r="E16" i="2" l="1"/>
  <c r="E15" i="2"/>
  <c r="R9" i="1"/>
</calcChain>
</file>

<file path=xl/sharedStrings.xml><?xml version="1.0" encoding="utf-8"?>
<sst xmlns="http://schemas.openxmlformats.org/spreadsheetml/2006/main" count="130" uniqueCount="78">
  <si>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</si>
  <si>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</si>
  <si>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</si>
  <si>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</si>
  <si>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</si>
  <si>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</si>
  <si>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</si>
  <si>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</si>
  <si>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</si>
  <si>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</si>
  <si>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</si>
  <si>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</si>
  <si>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</si>
  <si>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</si>
  <si>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</si>
  <si>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</si>
  <si>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</si>
  <si>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</si>
  <si>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</si>
  <si>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</si>
  <si>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</si>
  <si>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</si>
  <si>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</si>
  <si>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</si>
  <si>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</si>
  <si>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</si>
  <si>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</si>
  <si>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</si>
  <si>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</si>
  <si>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</si>
  <si>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</si>
  <si>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</si>
  <si>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</si>
  <si>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</si>
  <si>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</si>
  <si>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</si>
  <si>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</si>
  <si>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</si>
  <si>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</si>
  <si>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</si>
  <si>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</si>
  <si>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</si>
  <si>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</si>
  <si>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</si>
  <si>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</si>
  <si>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</si>
  <si>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</si>
  <si>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</si>
  <si>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</si>
  <si>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</si>
  <si>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</si>
  <si>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</si>
  <si>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</si>
  <si>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</si>
  <si>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</si>
  <si>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</si>
  <si>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</si>
  <si>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</si>
  <si>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rénovation de la boulangerie de Tonate - Lot 5 (Plomberie)”</t>
  </si>
  <si>
    <t/>
  </si>
  <si>
    <t>salle principale</t>
  </si>
  <si>
    <t>QF</t>
  </si>
  <si>
    <t>Liaison entre compteur et bâtiment</t>
  </si>
  <si>
    <t>Ft</t>
  </si>
  <si>
    <t>Remise en place d'un lave main dans la salle principale y compris toutes sujétions</t>
  </si>
  <si>
    <t>Unit</t>
  </si>
  <si>
    <t>Blocs sanitaires</t>
  </si>
  <si>
    <t>Remise en place de robinetterie de douche y compris support et toutes sujétions</t>
  </si>
  <si>
    <t>Remise en place d'un bloc WC et raccordement au réseaux y compris toutes sujétions (PMR ou PAS, si PMR beaucoup de travaux préparatoire à prévoir)</t>
  </si>
  <si>
    <t>Remise en place d'un lavabo dans le bloc sanitaire y compris miroir et toutes sujétions</t>
  </si>
  <si>
    <t>Fourniture et pose d'une attente pour le chauffe eau</t>
  </si>
  <si>
    <t>généralité</t>
  </si>
  <si>
    <t>Essai et désinfection du réseau d'arrivé et d'évacuation d'eau ainsi que remise en fonctionnement de tout les réseaux existant.</t>
  </si>
  <si>
    <t>Raccordement des descentes d'eau pluviale au réseau existant</t>
  </si>
  <si>
    <t>ml</t>
  </si>
  <si>
    <t>Fourniture et pose d' attente pour future équipements dans la cuisine et la grande salle</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</si>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</sst>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2"/>
  <sheetViews>
    <sheetView tabSelected="1" workbookViewId="0">
      <pane ySplit="4" topLeftCell="A5" activePane="bottomLeft" state="frozen"/>
      <selection pane="bottomLeft" activeCell="L14" sqref="L1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3.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88"/>
      <c r="L1" s="93"/>
      <c r="M1" s="64"/>
      <c r="N1" s="68"/>
      <c r="O1" s="68"/>
      <c r="P1" s="71"/>
      <c r="Q1" s="60"/>
      <c r="R1" s="28"/>
    </row>
    <row r="2" spans="1:20" s="16" customFormat="1" hidden="1" x14ac:dyDescent="0.2">
      <c r="A2" s="18"/>
      <c r="B2" s="17"/>
      <c r="C2" s="17"/>
      <c r="D2" s="42"/>
      <c r="E2" s="18"/>
      <c r="F2" s="18"/>
      <c r="G2" s="18"/>
      <c r="H2" s="21"/>
      <c r="I2" s="21"/>
      <c r="J2" s="18"/>
      <c r="K2" s="89"/>
      <c r="L2" s="94"/>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s="87" customFormat="1" ht="13.2" x14ac:dyDescent="0.25">
      <c r="A5" s="16"/>
      <c r="B5" s="78" t="s">
        <v>59</v>
      </c>
      <c r="C5" s="78" t="s">
        <v>59</v>
      </c>
      <c r="D5" s="79" t="s">
        <v>60</v>
      </c>
      <c r="E5" s="16" t="s">
        <v>59</v>
      </c>
      <c r="F5" s="16"/>
      <c r="G5" s="16"/>
      <c r="H5" s="80"/>
      <c r="I5" s="80"/>
      <c r="J5" s="16"/>
      <c r="K5" s="91"/>
      <c r="L5" s="96"/>
      <c r="M5" s="82"/>
      <c r="N5" s="83"/>
      <c r="O5" s="83"/>
      <c r="P5" s="84"/>
      <c r="Q5" s="85"/>
      <c r="R5" s="86"/>
      <c r="S5" s="106"/>
      <c r="T5" s="16"/>
    </row>
    <row r="6" spans="1:20" x14ac:dyDescent="0.2">
      <c r="A6" s="15">
        <v>1</v>
      </c>
      <c r="B6" s="76" t="s">
        <v>59</v>
      </c>
      <c r="C6" s="76" t="s">
        <v>59</v>
      </c>
      <c r="D6" s="77" t="s">
        <v>62</v>
      </c>
      <c r="E6" s="15" t="s">
        <v>61</v>
      </c>
      <c r="F6" s="15" t="s">
        <v>63</v>
      </c>
      <c r="G6" s="15">
        <v>1</v>
      </c>
      <c r="H6" s="15"/>
      <c r="I6" s="15"/>
      <c r="J6" s="15">
        <f>G6-I6+H6</f>
        <v>1</v>
      </c>
      <c r="K6" s="92"/>
      <c r="L6" s="97" t="e">
        <f ca="1">EUROToLetters(K6)</f>
        <v>#NAME?</v>
      </c>
      <c r="M6" s="66"/>
      <c r="N6" s="70"/>
      <c r="O6" s="70"/>
      <c r="P6" s="74">
        <f>ROUND(G6*ROUND(K6,2),2)</f>
        <v>0</v>
      </c>
      <c r="Q6" s="63">
        <v>0</v>
      </c>
      <c r="R6" s="31">
        <f>ROUND(Q6*ROUND(P6,2),2)</f>
        <v>0</v>
      </c>
      <c r="S6" s="107"/>
    </row>
    <row r="7" spans="1:20" ht="20.399999999999999" x14ac:dyDescent="0.2">
      <c r="A7" s="15">
        <v>2</v>
      </c>
      <c r="B7" s="76" t="s">
        <v>59</v>
      </c>
      <c r="C7" s="76" t="s">
        <v>59</v>
      </c>
      <c r="D7" s="77" t="s">
        <v>64</v>
      </c>
      <c r="E7" s="15" t="s">
        <v>61</v>
      </c>
      <c r="F7" s="15" t="s">
        <v>65</v>
      </c>
      <c r="G7" s="15">
        <v>1</v>
      </c>
      <c r="J7" s="15">
        <f>G7-I7+H7</f>
        <v>1</v>
      </c>
      <c r="K7" s="92"/>
      <c r="L7" s="98" t="e">
        <f ca="1">EUROToLetters(K7)</f>
        <v>#NAME?</v>
      </c>
      <c r="P7" s="74">
        <f>ROUND(G7*ROUND(K7,2),2)</f>
        <v>0</v>
      </c>
      <c r="Q7" s="63">
        <v>0</v>
      </c>
      <c r="R7" s="31">
        <f>ROUND(Q7*ROUND(P7,2),2)</f>
        <v>0</v>
      </c>
      <c r="S7" s="107"/>
    </row>
    <row r="8" spans="1:20" s="87" customFormat="1" ht="13.2" x14ac:dyDescent="0.25">
      <c r="A8" s="16"/>
      <c r="B8" s="78" t="s">
        <v>59</v>
      </c>
      <c r="C8" s="78" t="s">
        <v>59</v>
      </c>
      <c r="D8" s="79" t="s">
        <v>66</v>
      </c>
      <c r="E8" s="16" t="s">
        <v>59</v>
      </c>
      <c r="F8" s="16"/>
      <c r="G8" s="16"/>
      <c r="H8" s="80"/>
      <c r="I8" s="80"/>
      <c r="J8" s="16"/>
      <c r="K8" s="91"/>
      <c r="L8" s="96"/>
      <c r="M8" s="82"/>
      <c r="N8" s="83"/>
      <c r="O8" s="83"/>
      <c r="P8" s="84"/>
      <c r="Q8" s="85"/>
      <c r="R8" s="86"/>
      <c r="S8" s="106"/>
      <c r="T8" s="16"/>
    </row>
    <row r="9" spans="1:20" ht="20.399999999999999" x14ac:dyDescent="0.2">
      <c r="A9" s="15">
        <v>3</v>
      </c>
      <c r="B9" s="76" t="s">
        <v>59</v>
      </c>
      <c r="C9" s="76" t="s">
        <v>59</v>
      </c>
      <c r="D9" s="77" t="s">
        <v>67</v>
      </c>
      <c r="E9" s="15" t="s">
        <v>61</v>
      </c>
      <c r="F9" s="15" t="s">
        <v>65</v>
      </c>
      <c r="G9" s="15">
        <v>1</v>
      </c>
      <c r="J9" s="15">
        <f>G9-I9+H9</f>
        <v>1</v>
      </c>
      <c r="K9" s="92"/>
      <c r="L9" s="98" t="e">
        <f ca="1">EUROToLetters(K9)</f>
        <v>#NAME?</v>
      </c>
      <c r="P9" s="74">
        <f>ROUND(G9*ROUND(K9,2),2)</f>
        <v>0</v>
      </c>
      <c r="Q9" s="63">
        <v>0</v>
      </c>
      <c r="R9" s="31">
        <f>ROUND(Q9*ROUND(P9,2),2)</f>
        <v>0</v>
      </c>
      <c r="S9" s="107"/>
    </row>
    <row r="10" spans="1:20" ht="30.6" x14ac:dyDescent="0.2">
      <c r="A10" s="15">
        <v>4</v>
      </c>
      <c r="B10" s="76" t="s">
        <v>59</v>
      </c>
      <c r="C10" s="76" t="s">
        <v>59</v>
      </c>
      <c r="D10" s="77" t="s">
        <v>68</v>
      </c>
      <c r="E10" s="15" t="s">
        <v>61</v>
      </c>
      <c r="F10" s="15" t="s">
        <v>65</v>
      </c>
      <c r="G10" s="15">
        <v>1</v>
      </c>
      <c r="J10" s="15">
        <f>G10-I10+H10</f>
        <v>1</v>
      </c>
      <c r="K10" s="92"/>
      <c r="L10" s="98" t="e">
        <f ca="1">EUROToLetters(K10)</f>
        <v>#NAME?</v>
      </c>
      <c r="P10" s="74">
        <f>ROUND(G10*ROUND(K10,2),2)</f>
        <v>0</v>
      </c>
      <c r="Q10" s="63">
        <v>0</v>
      </c>
      <c r="R10" s="31">
        <f>ROUND(Q10*ROUND(P10,2),2)</f>
        <v>0</v>
      </c>
      <c r="S10" s="107"/>
    </row>
    <row r="11" spans="1:20" ht="20.399999999999999" x14ac:dyDescent="0.2">
      <c r="A11" s="15">
        <v>5</v>
      </c>
      <c r="B11" s="76" t="s">
        <v>59</v>
      </c>
      <c r="C11" s="76" t="s">
        <v>59</v>
      </c>
      <c r="D11" s="77" t="s">
        <v>69</v>
      </c>
      <c r="E11" s="15" t="s">
        <v>61</v>
      </c>
      <c r="F11" s="15" t="s">
        <v>65</v>
      </c>
      <c r="G11" s="15">
        <v>1</v>
      </c>
      <c r="J11" s="15">
        <f>G11-I11+H11</f>
        <v>1</v>
      </c>
      <c r="K11" s="92"/>
      <c r="L11" s="98" t="e">
        <f ca="1">EUROToLetters(K11)</f>
        <v>#NAME?</v>
      </c>
      <c r="P11" s="74">
        <f>ROUND(G11*ROUND(K11,2),2)</f>
        <v>0</v>
      </c>
      <c r="Q11" s="63">
        <v>0</v>
      </c>
      <c r="R11" s="31">
        <f>ROUND(Q11*ROUND(P11,2),2)</f>
        <v>0</v>
      </c>
      <c r="S11" s="107"/>
    </row>
    <row r="12" spans="1:20" x14ac:dyDescent="0.2">
      <c r="A12" s="15">
        <v>6</v>
      </c>
      <c r="B12" s="76" t="s">
        <v>59</v>
      </c>
      <c r="C12" s="76" t="s">
        <v>59</v>
      </c>
      <c r="D12" s="77" t="s">
        <v>70</v>
      </c>
      <c r="E12" s="15" t="s">
        <v>61</v>
      </c>
      <c r="F12" s="15" t="s">
        <v>65</v>
      </c>
      <c r="G12" s="15">
        <v>1</v>
      </c>
      <c r="J12" s="15">
        <f>G12-I12+H12</f>
        <v>1</v>
      </c>
      <c r="K12" s="92"/>
      <c r="L12" s="98" t="e">
        <f ca="1">EUROToLetters(K12)</f>
        <v>#NAME?</v>
      </c>
      <c r="P12" s="74">
        <f>ROUND(G12*ROUND(K12,2),2)</f>
        <v>0</v>
      </c>
      <c r="Q12" s="63">
        <v>0</v>
      </c>
      <c r="R12" s="31">
        <f>ROUND(Q12*ROUND(P12,2),2)</f>
        <v>0</v>
      </c>
      <c r="S12" s="107"/>
    </row>
    <row r="13" spans="1:20" s="87" customFormat="1" ht="13.2" x14ac:dyDescent="0.25">
      <c r="A13" s="16"/>
      <c r="B13" s="78" t="s">
        <v>59</v>
      </c>
      <c r="C13" s="78" t="s">
        <v>59</v>
      </c>
      <c r="D13" s="79" t="s">
        <v>71</v>
      </c>
      <c r="E13" s="16" t="s">
        <v>59</v>
      </c>
      <c r="F13" s="16"/>
      <c r="G13" s="16"/>
      <c r="H13" s="80"/>
      <c r="I13" s="80"/>
      <c r="J13" s="16"/>
      <c r="K13" s="91"/>
      <c r="L13" s="96"/>
      <c r="M13" s="82"/>
      <c r="N13" s="83"/>
      <c r="O13" s="83"/>
      <c r="P13" s="84"/>
      <c r="Q13" s="85"/>
      <c r="R13" s="86"/>
      <c r="S13" s="106"/>
      <c r="T13" s="16"/>
    </row>
    <row r="14" spans="1:20" ht="30.6" x14ac:dyDescent="0.2">
      <c r="A14" s="15">
        <v>7</v>
      </c>
      <c r="B14" s="76" t="s">
        <v>59</v>
      </c>
      <c r="C14" s="76" t="s">
        <v>59</v>
      </c>
      <c r="D14" s="77" t="s">
        <v>72</v>
      </c>
      <c r="E14" s="15" t="s">
        <v>61</v>
      </c>
      <c r="F14" s="15" t="s">
        <v>63</v>
      </c>
      <c r="G14" s="15">
        <v>1</v>
      </c>
      <c r="J14" s="15">
        <f>G14-I14+H14</f>
        <v>1</v>
      </c>
      <c r="K14" s="92"/>
      <c r="L14" s="98" t="e">
        <f ca="1">EUROToLetters(K14)</f>
        <v>#NAME?</v>
      </c>
      <c r="P14" s="74">
        <f>ROUND(G14*ROUND(K14,2),2)</f>
        <v>0</v>
      </c>
      <c r="Q14" s="63">
        <v>0</v>
      </c>
      <c r="R14" s="31">
        <f>ROUND(Q14*ROUND(P14,2),2)</f>
        <v>0</v>
      </c>
      <c r="S14" s="107"/>
    </row>
    <row r="15" spans="1:20" ht="20.399999999999999" x14ac:dyDescent="0.2">
      <c r="A15" s="15">
        <v>8</v>
      </c>
      <c r="B15" s="76" t="s">
        <v>59</v>
      </c>
      <c r="C15" s="76" t="s">
        <v>59</v>
      </c>
      <c r="D15" s="77" t="s">
        <v>73</v>
      </c>
      <c r="E15" s="15" t="s">
        <v>61</v>
      </c>
      <c r="F15" s="15" t="s">
        <v>74</v>
      </c>
      <c r="G15" s="15">
        <v>18</v>
      </c>
      <c r="J15" s="15">
        <f>G15-I15+H15</f>
        <v>18</v>
      </c>
      <c r="K15" s="92"/>
      <c r="L15" s="98" t="e">
        <f ca="1">EUROToLetters(K15)</f>
        <v>#NAME?</v>
      </c>
      <c r="P15" s="74">
        <f>ROUND(G15*ROUND(K15,2),2)</f>
        <v>0</v>
      </c>
      <c r="Q15" s="63">
        <v>0</v>
      </c>
      <c r="R15" s="31">
        <f>ROUND(Q15*ROUND(P15,2),2)</f>
        <v>0</v>
      </c>
      <c r="S15" s="107"/>
    </row>
    <row r="16" spans="1:20" ht="20.399999999999999" x14ac:dyDescent="0.2">
      <c r="A16" s="15">
        <v>9</v>
      </c>
      <c r="B16" s="76" t="s">
        <v>59</v>
      </c>
      <c r="C16" s="76" t="s">
        <v>59</v>
      </c>
      <c r="D16" s="77" t="s">
        <v>75</v>
      </c>
      <c r="E16" s="15" t="s">
        <v>61</v>
      </c>
      <c r="F16" s="15" t="s">
        <v>65</v>
      </c>
      <c r="G16" s="15">
        <v>2</v>
      </c>
      <c r="J16" s="15">
        <f>G16-I16+H16</f>
        <v>2</v>
      </c>
      <c r="K16" s="92"/>
      <c r="L16" s="98" t="e">
        <f ca="1">EUROToLetters(K16)</f>
        <v>#NAME?</v>
      </c>
      <c r="P16" s="74">
        <f>ROUND(G16*ROUND(K16,2),2)</f>
        <v>0</v>
      </c>
      <c r="Q16" s="63">
        <v>0</v>
      </c>
      <c r="R16" s="31">
        <f>ROUND(Q16*ROUND(P16,2),2)</f>
        <v>0</v>
      </c>
      <c r="S16" s="107"/>
    </row>
    <row r="17" spans="1:20" x14ac:dyDescent="0.2">
      <c r="K17" s="92"/>
      <c r="L17" s="98"/>
      <c r="S17" s="107"/>
    </row>
    <row r="18" spans="1:20" ht="15" customHeight="1" x14ac:dyDescent="0.2">
      <c r="A18" s="2" t="s">
        <v>76</v>
      </c>
      <c r="B18" s="1"/>
      <c r="C18" s="1"/>
      <c r="D18" s="147"/>
      <c r="E18" s="1"/>
      <c r="F18" s="1"/>
      <c r="G18" s="1"/>
      <c r="H18" s="148"/>
      <c r="I18" s="148"/>
      <c r="J18" s="1"/>
      <c r="K18" s="149"/>
      <c r="L18" s="2"/>
      <c r="M18" s="101"/>
      <c r="N18" s="102"/>
      <c r="O18" s="102"/>
      <c r="P18" s="73">
        <f>SUM(P6:P16)</f>
        <v>0</v>
      </c>
      <c r="Q18" s="103"/>
      <c r="R18" s="30"/>
      <c r="S18" s="100"/>
      <c r="T18" s="99"/>
    </row>
    <row r="19" spans="1:20" x14ac:dyDescent="0.2">
      <c r="A19" s="150" t="s">
        <v>77</v>
      </c>
      <c r="B19" s="150"/>
      <c r="C19" s="150"/>
      <c r="D19" s="150"/>
      <c r="E19" s="150"/>
      <c r="F19" s="150"/>
      <c r="G19" s="150"/>
      <c r="H19" s="151"/>
      <c r="I19" s="151"/>
      <c r="J19" s="150"/>
      <c r="K19" s="152"/>
      <c r="L19" s="151"/>
      <c r="M19" s="153"/>
      <c r="N19" s="152"/>
      <c r="O19" s="152"/>
      <c r="P19" s="154"/>
      <c r="Q19" s="155"/>
      <c r="R19" s="156"/>
      <c r="S19" s="150"/>
      <c r="T19" s="150"/>
    </row>
    <row r="20" spans="1:20" x14ac:dyDescent="0.2">
      <c r="A20" s="150"/>
      <c r="B20" s="150"/>
      <c r="C20" s="150"/>
      <c r="D20" s="150"/>
      <c r="E20" s="150"/>
      <c r="F20" s="150"/>
      <c r="G20" s="150"/>
      <c r="H20" s="151"/>
      <c r="I20" s="151"/>
      <c r="J20" s="150"/>
      <c r="K20" s="152"/>
      <c r="L20" s="151"/>
      <c r="M20" s="153"/>
      <c r="N20" s="152"/>
      <c r="O20" s="152"/>
      <c r="P20" s="154"/>
      <c r="Q20" s="155"/>
      <c r="R20" s="156"/>
      <c r="S20" s="150"/>
      <c r="T20" s="150"/>
    </row>
    <row r="21" spans="1:20" x14ac:dyDescent="0.2">
      <c r="A21" s="150"/>
      <c r="B21" s="150"/>
      <c r="C21" s="150"/>
      <c r="D21" s="150"/>
      <c r="E21" s="150"/>
      <c r="F21" s="150"/>
      <c r="G21" s="150"/>
      <c r="H21" s="151"/>
      <c r="I21" s="151"/>
      <c r="J21" s="150"/>
      <c r="K21" s="152"/>
      <c r="L21" s="151"/>
      <c r="M21" s="153"/>
      <c r="N21" s="152"/>
      <c r="O21" s="152"/>
      <c r="P21" s="154"/>
      <c r="Q21" s="155"/>
      <c r="R21" s="156"/>
      <c r="S21" s="150"/>
      <c r="T21" s="150"/>
    </row>
    <row r="22" spans="1:20" x14ac:dyDescent="0.2">
      <c r="A22" s="150"/>
      <c r="B22" s="150"/>
      <c r="C22" s="150"/>
      <c r="D22" s="150"/>
      <c r="E22" s="150"/>
      <c r="F22" s="150"/>
      <c r="G22" s="150"/>
      <c r="H22" s="151"/>
      <c r="I22" s="151"/>
      <c r="J22" s="150"/>
      <c r="K22" s="152"/>
      <c r="L22" s="151"/>
      <c r="M22" s="153"/>
      <c r="N22" s="152"/>
      <c r="O22" s="152"/>
      <c r="P22" s="154"/>
      <c r="Q22" s="155"/>
      <c r="R22" s="156"/>
      <c r="S22" s="150"/>
      <c r="T22" s="150"/>
    </row>
  </sheetData>
  <sheetProtection sheet="1" formatCells="0" formatColumns="0" formatRows="0"/>
  <mergeCells count="3">
    <mergeCell ref="A3:T3"/>
    <mergeCell ref="A18:L18"/>
    <mergeCell ref="A19:T2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rénovation de la boulangerie de Tonate - Lot 5 (Plomberie)”</oddHeader>
    <oddFooter>&amp;CRéférence DCE : 2024PA17L6&amp;R&amp;P/&amp;N</oddFooter>
    <firstFooter>&amp;CRéférence DCE : 2024PA17L6&amp;R&amp;P/&amp;N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4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108"/>
      <c r="B1" s="109"/>
      <c r="C1" s="74"/>
      <c r="D1" s="110"/>
      <c r="E1" s="110"/>
      <c r="F1" s="109"/>
      <c r="G1" s="111"/>
    </row>
    <row r="2" spans="1:7" s="32" customFormat="1" hidden="1" x14ac:dyDescent="0.2">
      <c r="A2" s="108"/>
      <c r="B2" s="112"/>
      <c r="C2" s="84"/>
      <c r="D2" s="113"/>
      <c r="E2" s="114"/>
      <c r="F2" s="112"/>
      <c r="G2" s="115"/>
    </row>
    <row r="3" spans="1:7" s="35" customFormat="1" x14ac:dyDescent="0.2">
      <c r="A3" s="116" t="s">
        <v>12</v>
      </c>
      <c r="B3" s="117" t="s">
        <v>13</v>
      </c>
      <c r="C3" s="142" t="s">
        <v>14</v>
      </c>
      <c r="D3" s="119" t="s">
        <v>15</v>
      </c>
      <c r="E3" s="118" t="s">
        <v>16</v>
      </c>
      <c r="F3" s="120" t="s">
        <v>17</v>
      </c>
      <c r="G3" s="121" t="s">
        <v>22</v>
      </c>
    </row>
    <row r="4" spans="1:7" ht="30" customHeight="1" x14ac:dyDescent="0.2">
      <c r="A4" s="122"/>
      <c r="B4" s="123"/>
      <c r="C4" s="143"/>
      <c r="D4" s="124"/>
      <c r="E4" s="125">
        <f>ROUND(B4*C4,2)</f>
        <v>0</v>
      </c>
      <c r="F4" s="126"/>
      <c r="G4" s="127">
        <f t="shared" ref="G4:G13" si="0">E4*F4</f>
        <v>0</v>
      </c>
    </row>
    <row r="5" spans="1:7" ht="30" customHeight="1" x14ac:dyDescent="0.2">
      <c r="A5" s="122"/>
      <c r="B5" s="123"/>
      <c r="C5" s="143"/>
      <c r="D5" s="124"/>
      <c r="E5" s="125">
        <f>ROUND(B5*C5,2)</f>
        <v>0</v>
      </c>
      <c r="F5" s="126"/>
      <c r="G5" s="127">
        <f t="shared" si="0"/>
        <v>0</v>
      </c>
    </row>
    <row r="6" spans="1:7" ht="30" customHeight="1" x14ac:dyDescent="0.2">
      <c r="A6" s="122"/>
      <c r="B6" s="123"/>
      <c r="C6" s="143"/>
      <c r="D6" s="124"/>
      <c r="E6" s="125">
        <f t="shared" ref="E6:E12" si="1">ROUND(B6*C6,2)</f>
        <v>0</v>
      </c>
      <c r="F6" s="126"/>
      <c r="G6" s="127">
        <f t="shared" si="0"/>
        <v>0</v>
      </c>
    </row>
    <row r="7" spans="1:7" ht="30" customHeight="1" x14ac:dyDescent="0.2">
      <c r="A7" s="122"/>
      <c r="B7" s="123"/>
      <c r="C7" s="143"/>
      <c r="D7" s="124"/>
      <c r="E7" s="125">
        <f t="shared" si="1"/>
        <v>0</v>
      </c>
      <c r="F7" s="126"/>
      <c r="G7" s="127">
        <f t="shared" si="0"/>
        <v>0</v>
      </c>
    </row>
    <row r="8" spans="1:7" ht="30" customHeight="1" x14ac:dyDescent="0.2">
      <c r="A8" s="122"/>
      <c r="B8" s="123"/>
      <c r="C8" s="143"/>
      <c r="D8" s="124"/>
      <c r="E8" s="125">
        <f t="shared" si="1"/>
        <v>0</v>
      </c>
      <c r="F8" s="126"/>
      <c r="G8" s="127">
        <f t="shared" si="0"/>
        <v>0</v>
      </c>
    </row>
    <row r="9" spans="1:7" ht="30" customHeight="1" x14ac:dyDescent="0.2">
      <c r="A9" s="122"/>
      <c r="B9" s="123"/>
      <c r="C9" s="143"/>
      <c r="D9" s="124"/>
      <c r="E9" s="125">
        <f t="shared" si="1"/>
        <v>0</v>
      </c>
      <c r="F9" s="126"/>
      <c r="G9" s="127">
        <f t="shared" si="0"/>
        <v>0</v>
      </c>
    </row>
    <row r="10" spans="1:7" ht="30" customHeight="1" x14ac:dyDescent="0.2">
      <c r="A10" s="122"/>
      <c r="B10" s="123"/>
      <c r="C10" s="143"/>
      <c r="D10" s="124"/>
      <c r="E10" s="125">
        <f t="shared" si="1"/>
        <v>0</v>
      </c>
      <c r="F10" s="126"/>
      <c r="G10" s="127">
        <f t="shared" si="0"/>
        <v>0</v>
      </c>
    </row>
    <row r="11" spans="1:7" ht="30" customHeight="1" x14ac:dyDescent="0.2">
      <c r="A11" s="122"/>
      <c r="B11" s="123"/>
      <c r="C11" s="143"/>
      <c r="D11" s="124"/>
      <c r="E11" s="125">
        <f t="shared" si="1"/>
        <v>0</v>
      </c>
      <c r="F11" s="126"/>
      <c r="G11" s="127">
        <f t="shared" si="0"/>
        <v>0</v>
      </c>
    </row>
    <row r="12" spans="1:7" ht="30" customHeight="1" x14ac:dyDescent="0.2">
      <c r="A12" s="122"/>
      <c r="B12" s="123"/>
      <c r="C12" s="143"/>
      <c r="D12" s="124"/>
      <c r="E12" s="125">
        <f t="shared" si="1"/>
        <v>0</v>
      </c>
      <c r="F12" s="126"/>
      <c r="G12" s="127">
        <f t="shared" si="0"/>
        <v>0</v>
      </c>
    </row>
    <row r="13" spans="1:7" ht="30" customHeight="1" x14ac:dyDescent="0.2">
      <c r="A13" s="128"/>
      <c r="B13" s="129"/>
      <c r="C13" s="144"/>
      <c r="D13" s="130"/>
      <c r="E13" s="131">
        <f>ROUND(B13*C13,2)</f>
        <v>0</v>
      </c>
      <c r="F13" s="132"/>
      <c r="G13" s="133">
        <f t="shared" si="0"/>
        <v>0</v>
      </c>
    </row>
    <row r="14" spans="1:7" ht="30" customHeight="1" x14ac:dyDescent="0.2">
      <c r="A14" s="134"/>
      <c r="B14" s="135"/>
      <c r="C14" s="145"/>
      <c r="D14" s="136" t="s">
        <v>18</v>
      </c>
      <c r="E14" s="137">
        <f>SUM(E4:E13)</f>
        <v>0</v>
      </c>
      <c r="F14" s="138"/>
      <c r="G14" s="111"/>
    </row>
    <row r="15" spans="1:7" ht="30" customHeight="1" x14ac:dyDescent="0.2">
      <c r="A15" s="139"/>
      <c r="B15" s="80"/>
      <c r="C15" s="81"/>
      <c r="D15" s="140" t="s">
        <v>19</v>
      </c>
      <c r="E15" s="113">
        <f>ROUND(SUM(G4:G13),2)</f>
        <v>0</v>
      </c>
      <c r="F15" s="141"/>
      <c r="G15" s="111"/>
    </row>
    <row r="16" spans="1:7" ht="30" customHeight="1" x14ac:dyDescent="0.2">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rénovation de la boulangerie de Tonate - Lot 5 (Plomberie)”</oddHeader>
    <oddFooter>&amp;CRéférence DCE : 2024PA17L6&amp;R&amp;P/&amp;N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2024-05-14T18:12:58Z</dcterms:modified>
  <cp:category/>
  <cp:contentStatus/>
</cp:coreProperties>
</file>